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<sst xmlns="http://schemas.openxmlformats.org/spreadsheetml/2006/main" count="54" uniqueCount="54">
  <si>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</si>
  <si>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</si>
  <si>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</si>
  <si>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</si>
  <si>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</si>
  <si>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</si>
  <si>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</si>
  <si>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</si>
  <si>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</si>
  <si>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</si>
  <si>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</si>
  <si>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</si>
  <si>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</si>
  <si>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</si>
  <si>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</si>
  <si>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</si>
  <si>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</si>
  <si>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</si>
  <si>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</si>
  <si>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</si>
  <si>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</si>
  <si>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</si>
  <si>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</si>
  <si>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</si>
  <si>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</si>
  <si>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</si>
  <si>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</si>
  <si>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</si>
  <si>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</si>
  <si>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</si>
  <si>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</si>
  <si>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</si>
  <si>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</si>
  <si>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</si>
  <si>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</si>
  <si>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</si>
  <si>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</si>
  <si>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</si>
  <si>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</si>
  <si>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</si>
  <si>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</si>
  <si>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</si>
  <si>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</si>
  <si>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</si>
  <si>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</si>
  <si>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</si>
  <si>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</si>
  <si>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</si>
  <si>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</si>
  <si>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</si>
  <si>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</si>
  <si>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</si>
  <si>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</si>
  <si>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16 липня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</si>
</sst>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49" fontId="31" fillId="0" borderId="21" xfId="56" applyNumberFormat="1" applyFont="1" applyFill="1" applyBorder="1" applyAlignment="1" applyProtection="1">
      <alignment horizontal="center" vertical="center"/>
      <protection/>
    </xf>
    <xf numFmtId="0" fontId="31" fillId="0" borderId="22" xfId="56" applyFont="1" applyFill="1" applyBorder="1" applyAlignment="1" applyProtection="1">
      <alignment horizontal="left" vertical="center" wrapText="1"/>
      <protection/>
    </xf>
    <xf numFmtId="188" fontId="31" fillId="0" borderId="27" xfId="56" applyNumberFormat="1" applyFont="1" applyFill="1" applyBorder="1" applyAlignment="1">
      <alignment horizontal="right" vertical="center" wrapText="1" shrinkToFit="1"/>
      <protection/>
    </xf>
    <xf numFmtId="49" fontId="31" fillId="0" borderId="16" xfId="56" applyNumberFormat="1" applyFont="1" applyFill="1" applyBorder="1" applyAlignment="1" applyProtection="1">
      <alignment horizontal="center" vertical="center"/>
      <protection/>
    </xf>
    <xf numFmtId="0" fontId="31" fillId="0" borderId="17" xfId="56" applyFont="1" applyFill="1" applyBorder="1" applyAlignment="1" applyProtection="1">
      <alignment horizontal="left" vertical="center" wrapText="1"/>
      <protection/>
    </xf>
    <xf numFmtId="188" fontId="31" fillId="0" borderId="28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29" xfId="63" applyFont="1" applyFill="1" applyBorder="1" applyAlignment="1" applyProtection="1">
      <alignment horizontal="center" vertical="center" wrapText="1"/>
      <protection/>
    </xf>
    <xf numFmtId="0" fontId="29" fillId="0" borderId="30" xfId="63" applyFont="1" applyFill="1" applyBorder="1" applyAlignment="1" applyProtection="1">
      <alignment horizontal="center" vertical="center" wrapText="1"/>
      <protection/>
    </xf>
    <xf numFmtId="0" fontId="29" fillId="0" borderId="31" xfId="63" applyFont="1" applyFill="1" applyBorder="1" applyAlignment="1" applyProtection="1">
      <alignment horizontal="center" vertical="center" wrapText="1"/>
      <protection/>
    </xf>
    <xf numFmtId="0" fontId="29" fillId="0" borderId="32" xfId="63" applyFont="1" applyFill="1" applyBorder="1" applyAlignment="1" applyProtection="1">
      <alignment horizontal="center" vertical="center" wrapText="1"/>
      <protection/>
    </xf>
    <xf numFmtId="191" fontId="31" fillId="0" borderId="22" xfId="0" applyNumberFormat="1" applyFont="1" applyFill="1" applyBorder="1" applyAlignment="1">
      <alignment horizontal="center"/>
    </xf>
    <xf numFmtId="191" fontId="31" fillId="0" borderId="22" xfId="56" applyNumberFormat="1" applyFont="1" applyFill="1" applyBorder="1" applyAlignment="1">
      <alignment horizontal="center" vertical="center" wrapText="1" shrinkToFit="1"/>
      <protection/>
    </xf>
    <xf numFmtId="191" fontId="31" fillId="0" borderId="17" xfId="56" applyNumberFormat="1" applyFont="1" applyFill="1" applyBorder="1" applyAlignment="1">
      <alignment horizontal="center" vertical="center" wrapText="1" shrinkToFit="1"/>
      <protection/>
    </xf>
    <xf numFmtId="188" fontId="29" fillId="0" borderId="33" xfId="56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1" sqref="N31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23</v>
      </c>
      <c r="B1" s="59"/>
      <c r="C1" s="59"/>
      <c r="D1" s="59"/>
      <c r="E1" s="59"/>
    </row>
    <row r="2" spans="1:5" s="32" customFormat="1" ht="22.5">
      <c r="A2" s="59" t="s">
        <v>53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0" t="s">
        <v>6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25938</v>
      </c>
      <c r="D6" s="11">
        <f>D7+D8</f>
        <v>26278.4</v>
      </c>
      <c r="E6" s="12">
        <f>D6/C6*100</f>
        <v>101.31236024365795</v>
      </c>
    </row>
    <row r="7" spans="1:5" s="32" customFormat="1" ht="30.75" customHeight="1">
      <c r="A7" s="13">
        <v>11010000</v>
      </c>
      <c r="B7" s="14" t="s">
        <v>10</v>
      </c>
      <c r="C7" s="15">
        <v>25938</v>
      </c>
      <c r="D7" s="15">
        <v>26243</v>
      </c>
      <c r="E7" s="15">
        <f>D7/C7*100</f>
        <v>101.1758809468733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474.7</v>
      </c>
      <c r="D9" s="11">
        <f>D10+D12+D11</f>
        <v>531.3</v>
      </c>
      <c r="E9" s="12">
        <f>D9/C9*100</f>
        <v>111.9233199915736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45.5</v>
      </c>
      <c r="E10" s="38"/>
    </row>
    <row r="11" spans="1:5" s="32" customFormat="1" ht="28.5" customHeight="1">
      <c r="A11" s="36" t="s">
        <v>30</v>
      </c>
      <c r="B11" s="37" t="s">
        <v>31</v>
      </c>
      <c r="C11" s="38">
        <v>157</v>
      </c>
      <c r="D11" s="38">
        <v>162.8</v>
      </c>
      <c r="E11" s="38">
        <f>D11/C11*100</f>
        <v>103.69426751592357</v>
      </c>
    </row>
    <row r="12" spans="1:5" s="32" customFormat="1" ht="28.5" customHeight="1" thickBot="1">
      <c r="A12" s="39" t="s">
        <v>28</v>
      </c>
      <c r="B12" s="40" t="s">
        <v>29</v>
      </c>
      <c r="C12" s="35">
        <v>307.7</v>
      </c>
      <c r="D12" s="35">
        <v>323</v>
      </c>
      <c r="E12" s="38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26412.7</v>
      </c>
      <c r="D15" s="34">
        <f>D6+D9+D13</f>
        <v>26809.7</v>
      </c>
      <c r="E15" s="20">
        <f aca="true" t="shared" si="0" ref="E15:E21">D15/C15*100</f>
        <v>101.50306481351774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264978.1</v>
      </c>
      <c r="D16" s="11">
        <f>D17+D20+D18+D19</f>
        <v>254880.5</v>
      </c>
      <c r="E16" s="11">
        <f t="shared" si="0"/>
        <v>96.18926998117958</v>
      </c>
    </row>
    <row r="17" spans="1:5" s="32" customFormat="1" ht="24.75" customHeight="1">
      <c r="A17" s="21">
        <v>41020000</v>
      </c>
      <c r="B17" s="22" t="s">
        <v>45</v>
      </c>
      <c r="C17" s="23">
        <v>8101.1</v>
      </c>
      <c r="D17" s="23">
        <v>7329.6</v>
      </c>
      <c r="E17" s="23">
        <f t="shared" si="0"/>
        <v>90.47660194294602</v>
      </c>
    </row>
    <row r="18" spans="1:5" s="32" customFormat="1" ht="24.75" customHeight="1">
      <c r="A18" s="24">
        <v>41030000</v>
      </c>
      <c r="B18" s="25" t="s">
        <v>46</v>
      </c>
      <c r="C18" s="26">
        <v>53066.4</v>
      </c>
      <c r="D18" s="26">
        <v>53066.4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7389.5</v>
      </c>
      <c r="D19" s="43">
        <v>7041.6</v>
      </c>
      <c r="E19" s="26">
        <f t="shared" si="0"/>
        <v>95.2919683334461</v>
      </c>
    </row>
    <row r="20" spans="1:5" s="32" customFormat="1" ht="25.5" customHeight="1" thickBot="1">
      <c r="A20" s="24">
        <v>41050000</v>
      </c>
      <c r="B20" s="25" t="s">
        <v>48</v>
      </c>
      <c r="C20" s="26">
        <v>196421.1</v>
      </c>
      <c r="D20" s="26">
        <v>187442.9</v>
      </c>
      <c r="E20" s="26">
        <f t="shared" si="0"/>
        <v>95.42910613981898</v>
      </c>
    </row>
    <row r="21" spans="1:5" s="32" customFormat="1" ht="29.25" customHeight="1" thickBot="1">
      <c r="A21" s="27"/>
      <c r="B21" s="28" t="s">
        <v>9</v>
      </c>
      <c r="C21" s="29">
        <f>C16+C15</f>
        <v>291390.8</v>
      </c>
      <c r="D21" s="29">
        <f>D16+D15</f>
        <v>281690.2</v>
      </c>
      <c r="E21" s="20">
        <f t="shared" si="0"/>
        <v>96.67093127168052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3" t="s">
        <v>11</v>
      </c>
      <c r="B23" s="64"/>
      <c r="C23" s="64"/>
      <c r="D23" s="64"/>
      <c r="E23" s="65"/>
    </row>
    <row r="24" spans="1:5" s="45" customFormat="1" ht="22.5" customHeight="1">
      <c r="A24" s="51" t="s">
        <v>32</v>
      </c>
      <c r="B24" s="52" t="s">
        <v>12</v>
      </c>
      <c r="C24" s="66">
        <v>2405.331</v>
      </c>
      <c r="D24" s="66">
        <v>1902.853</v>
      </c>
      <c r="E24" s="53">
        <f t="shared" si="1"/>
        <v>79.10981898125455</v>
      </c>
    </row>
    <row r="25" spans="1:5" s="45" customFormat="1" ht="30" customHeight="1">
      <c r="A25" s="51" t="s">
        <v>33</v>
      </c>
      <c r="B25" s="52" t="s">
        <v>13</v>
      </c>
      <c r="C25" s="66">
        <v>68750.119</v>
      </c>
      <c r="D25" s="66">
        <v>56286.679</v>
      </c>
      <c r="E25" s="53">
        <f t="shared" si="1"/>
        <v>81.87139137897346</v>
      </c>
    </row>
    <row r="26" spans="1:5" s="45" customFormat="1" ht="19.5" customHeight="1">
      <c r="A26" s="51" t="s">
        <v>34</v>
      </c>
      <c r="B26" s="52" t="s">
        <v>14</v>
      </c>
      <c r="C26" s="66">
        <v>48923.118</v>
      </c>
      <c r="D26" s="66">
        <v>40351.155</v>
      </c>
      <c r="E26" s="53">
        <f t="shared" si="1"/>
        <v>82.47870669240663</v>
      </c>
    </row>
    <row r="27" spans="1:5" s="45" customFormat="1" ht="25.5" customHeight="1">
      <c r="A27" s="51" t="s">
        <v>35</v>
      </c>
      <c r="B27" s="52" t="s">
        <v>19</v>
      </c>
      <c r="C27" s="66">
        <v>174850.414</v>
      </c>
      <c r="D27" s="66">
        <v>166352.785</v>
      </c>
      <c r="E27" s="53">
        <f t="shared" si="1"/>
        <v>95.14005783251964</v>
      </c>
    </row>
    <row r="28" spans="1:5" s="45" customFormat="1" ht="25.5" customHeight="1">
      <c r="A28" s="51" t="s">
        <v>36</v>
      </c>
      <c r="B28" s="52" t="s">
        <v>15</v>
      </c>
      <c r="C28" s="66">
        <v>4269.951</v>
      </c>
      <c r="D28" s="66">
        <v>2364.045</v>
      </c>
      <c r="E28" s="53">
        <f>IF(C28=0,"",IF(D28/C28*100&gt;=200,"В/100",D28/C28*100))</f>
        <v>55.36468685472035</v>
      </c>
    </row>
    <row r="29" spans="1:5" s="45" customFormat="1" ht="25.5" customHeight="1">
      <c r="A29" s="51" t="s">
        <v>37</v>
      </c>
      <c r="B29" s="52" t="s">
        <v>16</v>
      </c>
      <c r="C29" s="66">
        <v>1022.488</v>
      </c>
      <c r="D29" s="66">
        <v>890.902</v>
      </c>
      <c r="E29" s="53">
        <f>IF(C29=0,"",IF(D29/C29*100&gt;=200,"В/100",D29/C29*100))</f>
        <v>87.13080251308573</v>
      </c>
    </row>
    <row r="30" spans="1:5" s="45" customFormat="1" ht="21" customHeight="1">
      <c r="A30" s="51" t="s">
        <v>38</v>
      </c>
      <c r="B30" s="52" t="s">
        <v>26</v>
      </c>
      <c r="C30" s="66">
        <v>71.5</v>
      </c>
      <c r="D30" s="66">
        <v>57.322</v>
      </c>
      <c r="E30" s="53">
        <f t="shared" si="1"/>
        <v>80.17062937062937</v>
      </c>
    </row>
    <row r="31" spans="1:5" s="45" customFormat="1" ht="24" customHeight="1">
      <c r="A31" s="51" t="s">
        <v>52</v>
      </c>
      <c r="B31" s="52" t="s">
        <v>51</v>
      </c>
      <c r="C31" s="66">
        <v>55</v>
      </c>
      <c r="D31" s="66"/>
      <c r="E31" s="53">
        <f t="shared" si="1"/>
        <v>0</v>
      </c>
    </row>
    <row r="32" spans="1:5" s="45" customFormat="1" ht="30" customHeight="1">
      <c r="A32" s="51" t="s">
        <v>39</v>
      </c>
      <c r="B32" s="52" t="s">
        <v>50</v>
      </c>
      <c r="C32" s="67">
        <v>200</v>
      </c>
      <c r="D32" s="66"/>
      <c r="E32" s="53">
        <f t="shared" si="1"/>
        <v>0</v>
      </c>
    </row>
    <row r="33" spans="1:5" s="45" customFormat="1" ht="29.25" customHeight="1" thickBot="1">
      <c r="A33" s="54" t="s">
        <v>49</v>
      </c>
      <c r="B33" s="55" t="s">
        <v>17</v>
      </c>
      <c r="C33" s="68">
        <v>8647.384</v>
      </c>
      <c r="D33" s="66">
        <v>7127.725</v>
      </c>
      <c r="E33" s="56">
        <f t="shared" si="1"/>
        <v>82.42637310890785</v>
      </c>
    </row>
    <row r="34" spans="1:5" s="46" customFormat="1" ht="23.25" customHeight="1" thickBot="1">
      <c r="A34" s="57"/>
      <c r="B34" s="58" t="s">
        <v>18</v>
      </c>
      <c r="C34" s="69">
        <f>SUM(C24:C33)</f>
        <v>309195.30500000005</v>
      </c>
      <c r="D34" s="69">
        <f>SUM(D24:D33)</f>
        <v>275333.46599999996</v>
      </c>
      <c r="E34" s="50">
        <f t="shared" si="1"/>
        <v>89.04839806671706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2018-07-09T09:22:02Z</cp:lastPrinted>
  <dcterms:created xsi:type="dcterms:W3CDTF">2015-04-06T06:03:14Z</dcterms:created>
  <dcterms:modified xsi:type="dcterms:W3CDTF">2018-07-16T12:17:33Z</dcterms:modified>
  <cp:category/>
  <cp:version/>
  <cp:contentType/>
  <cp:contentStatus/>
</cp:coreProperties>
</file>